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o-ks-02\Shara\2_Ашмарин\от Фоминых\На сайт\"/>
    </mc:Choice>
  </mc:AlternateContent>
  <xr:revisionPtr revIDLastSave="0" documentId="8_{8F153F09-63A1-4FED-B409-1EE9BD640A3C}" xr6:coauthVersionLast="47" xr6:coauthVersionMax="47" xr10:uidLastSave="{00000000-0000-0000-0000-000000000000}"/>
  <bookViews>
    <workbookView xWindow="-120" yWindow="-120" windowWidth="29040" windowHeight="15840" tabRatio="780" xr2:uid="{00000000-000D-0000-FFFF-FFFF00000000}"/>
  </bookViews>
  <sheets>
    <sheet name="Финансовый план " sheetId="11" r:id="rId1"/>
  </sheets>
  <calcPr calcId="181029" refMode="R1C1"/>
</workbook>
</file>

<file path=xl/calcChain.xml><?xml version="1.0" encoding="utf-8"?>
<calcChain xmlns="http://schemas.openxmlformats.org/spreadsheetml/2006/main">
  <c r="G47" i="11" l="1"/>
  <c r="G24" i="11" l="1"/>
  <c r="G36" i="11" l="1"/>
  <c r="G43" i="11" l="1"/>
  <c r="G17" i="11" l="1"/>
  <c r="G44" i="11" l="1"/>
  <c r="G48" i="11" s="1"/>
  <c r="G10" i="11" l="1"/>
  <c r="G49" i="11" s="1"/>
  <c r="G50" i="11" s="1"/>
</calcChain>
</file>

<file path=xl/sharedStrings.xml><?xml version="1.0" encoding="utf-8"?>
<sst xmlns="http://schemas.openxmlformats.org/spreadsheetml/2006/main" count="52" uniqueCount="48">
  <si>
    <t>Банковские расходы</t>
  </si>
  <si>
    <t>Наименование статьи расходов</t>
  </si>
  <si>
    <t>Сумма (рублей)</t>
  </si>
  <si>
    <t>№п/п</t>
  </si>
  <si>
    <t>Транспортные расходы</t>
  </si>
  <si>
    <t>Участие в объединениях, ассоциациях</t>
  </si>
  <si>
    <t>Печатная продукция, имиджевые расходы</t>
  </si>
  <si>
    <t>Хозяйственные расходы</t>
  </si>
  <si>
    <t>Эксплуатационные расходы  по обслуживанию офисного помещения, страхование имущества</t>
  </si>
  <si>
    <t xml:space="preserve">Представительские расходы </t>
  </si>
  <si>
    <t>Ежегодное проведение аудита</t>
  </si>
  <si>
    <t xml:space="preserve">Консультационные услуги в т.ч. обучение сотрудников Дирекции </t>
  </si>
  <si>
    <t>Ремонт, обслуживание основных фондов, расходные материалы</t>
  </si>
  <si>
    <t xml:space="preserve">      Статья 1.  Оплата труда</t>
  </si>
  <si>
    <t xml:space="preserve">      Статья 4.  Прочие расходы </t>
  </si>
  <si>
    <t xml:space="preserve">      Статья 3.  Производственные расходы </t>
  </si>
  <si>
    <t xml:space="preserve">      Статья 2.  Административно-хозяйственные расходы</t>
  </si>
  <si>
    <t>Итого:</t>
  </si>
  <si>
    <t>Приобретение основных фондов и нематериальных активов</t>
  </si>
  <si>
    <t>Всего расходов на реализацию программы Ассоциации:</t>
  </si>
  <si>
    <t xml:space="preserve">Всего расходов за членов Ассоциации:    </t>
  </si>
  <si>
    <t>Всего расходов на реализацию уставных направлений деятельности СА "КС":</t>
  </si>
  <si>
    <t xml:space="preserve">Переходящие денежные средства </t>
  </si>
  <si>
    <t>Доходы, полученные от временного размещения свободных денежных средств на депозитных счетах за вычетом налога УСН</t>
  </si>
  <si>
    <t>Поступление оплат по задолженности предшествующих периодов</t>
  </si>
  <si>
    <t>РАСХОДНАЯ ЧАСТЬ</t>
  </si>
  <si>
    <t>ДОХОДНАЯ ЧАСТЬ</t>
  </si>
  <si>
    <t>Модернизация и содержание сайта Ассоциации</t>
  </si>
  <si>
    <t>Возмещение расходов членам Совета, связанных с решением уставных задач Ассоциации</t>
  </si>
  <si>
    <t>Командировочные расходы штатных работников</t>
  </si>
  <si>
    <t>Фонд заработной платы и премиальный фонд с налогом на доходы физических лиц</t>
  </si>
  <si>
    <t>Связь, интернет, услуги хостинга</t>
  </si>
  <si>
    <t>Аренда помещения для проведения мероприятий Ассоциации</t>
  </si>
  <si>
    <t>ПРОЕКТ</t>
  </si>
  <si>
    <t>ИТОГО ПОСТУПЛЕНИЙ</t>
  </si>
  <si>
    <t>Поступление</t>
  </si>
  <si>
    <r>
      <t xml:space="preserve">Статья 5.  </t>
    </r>
    <r>
      <rPr>
        <sz val="9"/>
        <color theme="1"/>
        <rFont val="Times New Roman"/>
        <family val="1"/>
        <charset val="204"/>
      </rPr>
      <t>Членский взнос в Национальное объединение строителей за членов Ассоциации</t>
    </r>
  </si>
  <si>
    <r>
      <t xml:space="preserve">Статья 6.  </t>
    </r>
    <r>
      <rPr>
        <sz val="9"/>
        <color theme="1"/>
        <rFont val="Times New Roman"/>
        <family val="1"/>
        <charset val="204"/>
      </rPr>
      <t>Повышение квалификации с проведением аттестации руководящих работников и специалистов членов Ассоциации</t>
    </r>
  </si>
  <si>
    <t xml:space="preserve"> ФИНАНСОВЫЙ ПЛАН РАСХОДОВ НА СОДЕРЖАНИЕ САМОРЕГУЛИРУЕМОЙ АССОЦИАЦИИ</t>
  </si>
  <si>
    <t>Почтовые расходы, нотариальные расходы, оплата госпошлины</t>
  </si>
  <si>
    <t xml:space="preserve">Членские взносы по уровням и вступительные взносы </t>
  </si>
  <si>
    <t>Всего расходов на 2023 год:</t>
  </si>
  <si>
    <t>Единый налоговый платеж (ЕНП)</t>
  </si>
  <si>
    <t>Канцтовары, атрибутика, бланки, сувениры</t>
  </si>
  <si>
    <t>Программное обеспечение рабочих мест (пополнение, обновление, обслуживание специальных информационных программ)</t>
  </si>
  <si>
    <t xml:space="preserve"> "КРАСНОЯРСКИЕ СТРОИТЕЛИ" НА 2024 ГОД </t>
  </si>
  <si>
    <t>Малоценное оборудование и запасы</t>
  </si>
  <si>
    <r>
      <t xml:space="preserve">Статья 7.  </t>
    </r>
    <r>
      <rPr>
        <sz val="9"/>
        <color theme="1"/>
        <rFont val="Times New Roman"/>
        <family val="1"/>
        <charset val="204"/>
      </rPr>
      <t>Резерв расходов СА "КС"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</si>
</sst>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1"/>
  </cellStyleXfs>
  <cellXfs count="84">
    <xf numFmtId="0" fontId="0" fillId="0" borderId="0" xfId="0"/>
    <xf numFmtId="0" fontId="3" fillId="0" borderId="1" xfId="0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5" xfId="1" applyNumberFormat="1" applyFont="1" applyBorder="1" applyAlignment="1">
      <alignment horizontal="center" vertical="center" wrapText="1"/>
    </xf>
    <xf numFmtId="3" fontId="6" fillId="0" borderId="22" xfId="1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3" fontId="6" fillId="0" borderId="24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3" fontId="8" fillId="0" borderId="32" xfId="0" applyNumberFormat="1" applyFont="1" applyBorder="1" applyAlignment="1">
      <alignment horizontal="center" vertical="center" wrapText="1"/>
    </xf>
    <xf numFmtId="3" fontId="8" fillId="0" borderId="33" xfId="0" applyNumberFormat="1" applyFont="1" applyBorder="1" applyAlignment="1">
      <alignment horizontal="center" vertical="center" wrapText="1"/>
    </xf>
    <xf numFmtId="3" fontId="6" fillId="0" borderId="33" xfId="0" applyNumberFormat="1" applyFont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1" xfId="1" applyFont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9" fillId="0" borderId="14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right" vertical="center" wrapText="1"/>
    </xf>
    <xf numFmtId="0" fontId="12" fillId="2" borderId="7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view="pageBreakPreview" topLeftCell="A22" zoomScaleNormal="100" zoomScaleSheetLayoutView="100" workbookViewId="0">
      <selection activeCell="G49" sqref="G49"/>
    </sheetView>
  </sheetViews>
  <sheetFormatPr defaultRowHeight="12.75" x14ac:dyDescent="0.2"/>
  <cols>
    <col min="1" max="1" width="5.28515625" customWidth="1"/>
    <col min="2" max="2" width="17.5703125" customWidth="1"/>
    <col min="3" max="3" width="8.85546875" customWidth="1"/>
    <col min="4" max="4" width="23.7109375" customWidth="1"/>
    <col min="5" max="5" width="16.28515625" customWidth="1"/>
    <col min="6" max="6" width="11.85546875" customWidth="1"/>
    <col min="7" max="7" width="15.7109375" customWidth="1"/>
  </cols>
  <sheetData>
    <row r="1" spans="1:7" x14ac:dyDescent="0.2">
      <c r="G1" t="s">
        <v>33</v>
      </c>
    </row>
    <row r="2" spans="1:7" ht="13.5" customHeight="1" x14ac:dyDescent="0.2">
      <c r="A2" s="47" t="s">
        <v>38</v>
      </c>
      <c r="B2" s="47"/>
      <c r="C2" s="47"/>
      <c r="D2" s="47"/>
      <c r="E2" s="47"/>
      <c r="F2" s="47"/>
      <c r="G2" s="47"/>
    </row>
    <row r="3" spans="1:7" ht="13.5" customHeight="1" x14ac:dyDescent="0.2">
      <c r="A3" s="47" t="s">
        <v>45</v>
      </c>
      <c r="B3" s="47"/>
      <c r="C3" s="47"/>
      <c r="D3" s="47"/>
      <c r="E3" s="47"/>
      <c r="F3" s="47"/>
      <c r="G3" s="47"/>
    </row>
    <row r="4" spans="1:7" ht="12.75" customHeight="1" thickBot="1" x14ac:dyDescent="0.25">
      <c r="A4" s="48" t="s">
        <v>26</v>
      </c>
      <c r="B4" s="48"/>
      <c r="C4" s="24"/>
      <c r="D4" s="24"/>
      <c r="E4" s="24"/>
      <c r="F4" s="25"/>
      <c r="G4" s="24"/>
    </row>
    <row r="5" spans="1:7" ht="14.25" customHeight="1" thickBot="1" x14ac:dyDescent="0.25">
      <c r="A5" s="72" t="s">
        <v>35</v>
      </c>
      <c r="B5" s="73"/>
      <c r="C5" s="73"/>
      <c r="D5" s="73"/>
      <c r="E5" s="73"/>
      <c r="F5" s="74"/>
      <c r="G5" s="26" t="s">
        <v>2</v>
      </c>
    </row>
    <row r="6" spans="1:7" ht="15" customHeight="1" x14ac:dyDescent="0.2">
      <c r="A6" s="75" t="s">
        <v>22</v>
      </c>
      <c r="B6" s="76"/>
      <c r="C6" s="76"/>
      <c r="D6" s="76"/>
      <c r="E6" s="76"/>
      <c r="F6" s="77"/>
      <c r="G6" s="27">
        <v>7372000</v>
      </c>
    </row>
    <row r="7" spans="1:7" ht="15" customHeight="1" x14ac:dyDescent="0.2">
      <c r="A7" s="78" t="s">
        <v>24</v>
      </c>
      <c r="B7" s="79"/>
      <c r="C7" s="79"/>
      <c r="D7" s="79"/>
      <c r="E7" s="79"/>
      <c r="F7" s="80"/>
      <c r="G7" s="28">
        <v>2870000</v>
      </c>
    </row>
    <row r="8" spans="1:7" ht="15" customHeight="1" x14ac:dyDescent="0.2">
      <c r="A8" s="78" t="s">
        <v>40</v>
      </c>
      <c r="B8" s="79"/>
      <c r="C8" s="79"/>
      <c r="D8" s="79"/>
      <c r="E8" s="79"/>
      <c r="F8" s="80"/>
      <c r="G8" s="29">
        <v>14486000</v>
      </c>
    </row>
    <row r="9" spans="1:7" ht="24" customHeight="1" thickBot="1" x14ac:dyDescent="0.25">
      <c r="A9" s="81" t="s">
        <v>23</v>
      </c>
      <c r="B9" s="82"/>
      <c r="C9" s="82"/>
      <c r="D9" s="82"/>
      <c r="E9" s="82"/>
      <c r="F9" s="83"/>
      <c r="G9" s="30">
        <v>60000</v>
      </c>
    </row>
    <row r="10" spans="1:7" ht="13.7" customHeight="1" thickBot="1" x14ac:dyDescent="0.25">
      <c r="A10" s="69" t="s">
        <v>34</v>
      </c>
      <c r="B10" s="70"/>
      <c r="C10" s="70"/>
      <c r="D10" s="70"/>
      <c r="E10" s="70"/>
      <c r="F10" s="71"/>
      <c r="G10" s="31">
        <f>SUM(G6:G9)</f>
        <v>24788000</v>
      </c>
    </row>
    <row r="11" spans="1:7" ht="15" customHeight="1" thickBot="1" x14ac:dyDescent="0.3">
      <c r="A11" s="48" t="s">
        <v>25</v>
      </c>
      <c r="B11" s="49"/>
      <c r="C11" s="1"/>
      <c r="D11" s="1"/>
      <c r="E11" s="1"/>
      <c r="F11" s="1"/>
      <c r="G11" s="1"/>
    </row>
    <row r="12" spans="1:7" ht="18" customHeight="1" thickBot="1" x14ac:dyDescent="0.25">
      <c r="A12" s="17" t="s">
        <v>3</v>
      </c>
      <c r="B12" s="50" t="s">
        <v>1</v>
      </c>
      <c r="C12" s="51"/>
      <c r="D12" s="51"/>
      <c r="E12" s="51"/>
      <c r="F12" s="51"/>
      <c r="G12" s="18" t="s">
        <v>2</v>
      </c>
    </row>
    <row r="13" spans="1:7" ht="10.5" customHeight="1" thickBot="1" x14ac:dyDescent="0.25">
      <c r="A13" s="9">
        <v>1</v>
      </c>
      <c r="B13" s="55">
        <v>2</v>
      </c>
      <c r="C13" s="56"/>
      <c r="D13" s="56"/>
      <c r="E13" s="56"/>
      <c r="F13" s="57"/>
      <c r="G13" s="9">
        <v>3</v>
      </c>
    </row>
    <row r="14" spans="1:7" ht="13.5" thickBot="1" x14ac:dyDescent="0.25">
      <c r="A14" s="4"/>
      <c r="B14" s="52" t="s">
        <v>13</v>
      </c>
      <c r="C14" s="53"/>
      <c r="D14" s="53"/>
      <c r="E14" s="53"/>
      <c r="F14" s="54"/>
      <c r="G14" s="5"/>
    </row>
    <row r="15" spans="1:7" ht="13.5" thickBot="1" x14ac:dyDescent="0.25">
      <c r="A15" s="3">
        <v>1</v>
      </c>
      <c r="B15" s="45" t="s">
        <v>30</v>
      </c>
      <c r="C15" s="42"/>
      <c r="D15" s="42"/>
      <c r="E15" s="42"/>
      <c r="F15" s="42"/>
      <c r="G15" s="11">
        <v>11700000</v>
      </c>
    </row>
    <row r="16" spans="1:7" ht="13.5" thickBot="1" x14ac:dyDescent="0.25">
      <c r="A16" s="2">
        <v>2</v>
      </c>
      <c r="B16" s="41" t="s">
        <v>42</v>
      </c>
      <c r="C16" s="42"/>
      <c r="D16" s="42"/>
      <c r="E16" s="42"/>
      <c r="F16" s="42"/>
      <c r="G16" s="11">
        <v>3533400</v>
      </c>
    </row>
    <row r="17" spans="1:7" ht="13.5" thickBot="1" x14ac:dyDescent="0.25">
      <c r="A17" s="8"/>
      <c r="B17" s="35" t="s">
        <v>17</v>
      </c>
      <c r="C17" s="36"/>
      <c r="D17" s="36"/>
      <c r="E17" s="36"/>
      <c r="F17" s="36"/>
      <c r="G17" s="6">
        <f>SUM(G15:G16)</f>
        <v>15233400</v>
      </c>
    </row>
    <row r="18" spans="1:7" ht="13.7" customHeight="1" thickBot="1" x14ac:dyDescent="0.25">
      <c r="A18" s="7"/>
      <c r="B18" s="37" t="s">
        <v>16</v>
      </c>
      <c r="C18" s="37"/>
      <c r="D18" s="37"/>
      <c r="E18" s="37"/>
      <c r="F18" s="38"/>
      <c r="G18" s="10"/>
    </row>
    <row r="19" spans="1:7" ht="13.7" customHeight="1" thickBot="1" x14ac:dyDescent="0.25">
      <c r="A19" s="2">
        <v>1</v>
      </c>
      <c r="B19" s="39" t="s">
        <v>18</v>
      </c>
      <c r="C19" s="40"/>
      <c r="D19" s="40"/>
      <c r="E19" s="40"/>
      <c r="F19" s="40"/>
      <c r="G19" s="11">
        <v>372000</v>
      </c>
    </row>
    <row r="20" spans="1:7" ht="13.5" thickBot="1" x14ac:dyDescent="0.25">
      <c r="A20" s="2">
        <v>2</v>
      </c>
      <c r="B20" s="39" t="s">
        <v>12</v>
      </c>
      <c r="C20" s="40"/>
      <c r="D20" s="40"/>
      <c r="E20" s="40"/>
      <c r="F20" s="40"/>
      <c r="G20" s="11">
        <v>695500</v>
      </c>
    </row>
    <row r="21" spans="1:7" ht="13.5" thickBot="1" x14ac:dyDescent="0.25">
      <c r="A21" s="2">
        <v>3</v>
      </c>
      <c r="B21" s="41" t="s">
        <v>8</v>
      </c>
      <c r="C21" s="42"/>
      <c r="D21" s="42"/>
      <c r="E21" s="42"/>
      <c r="F21" s="42"/>
      <c r="G21" s="11">
        <v>566000</v>
      </c>
    </row>
    <row r="22" spans="1:7" ht="13.5" thickBot="1" x14ac:dyDescent="0.25">
      <c r="A22" s="2">
        <v>4</v>
      </c>
      <c r="B22" s="41" t="s">
        <v>46</v>
      </c>
      <c r="C22" s="42"/>
      <c r="D22" s="42"/>
      <c r="E22" s="42"/>
      <c r="F22" s="42"/>
      <c r="G22" s="11">
        <v>520000</v>
      </c>
    </row>
    <row r="23" spans="1:7" ht="13.5" thickBot="1" x14ac:dyDescent="0.25">
      <c r="A23" s="2">
        <v>5</v>
      </c>
      <c r="B23" s="41" t="s">
        <v>7</v>
      </c>
      <c r="C23" s="42"/>
      <c r="D23" s="42"/>
      <c r="E23" s="42"/>
      <c r="F23" s="42"/>
      <c r="G23" s="11">
        <v>170000</v>
      </c>
    </row>
    <row r="24" spans="1:7" ht="13.5" thickBot="1" x14ac:dyDescent="0.25">
      <c r="A24" s="8"/>
      <c r="B24" s="35" t="s">
        <v>17</v>
      </c>
      <c r="C24" s="36"/>
      <c r="D24" s="36"/>
      <c r="E24" s="36"/>
      <c r="F24" s="36"/>
      <c r="G24" s="6">
        <f>SUM(G19:G23)</f>
        <v>2323500</v>
      </c>
    </row>
    <row r="25" spans="1:7" ht="13.7" customHeight="1" thickBot="1" x14ac:dyDescent="0.25">
      <c r="A25" s="7"/>
      <c r="B25" s="37" t="s">
        <v>15</v>
      </c>
      <c r="C25" s="37"/>
      <c r="D25" s="37"/>
      <c r="E25" s="37"/>
      <c r="F25" s="38"/>
      <c r="G25" s="10"/>
    </row>
    <row r="26" spans="1:7" ht="13.5" thickBot="1" x14ac:dyDescent="0.25">
      <c r="A26" s="2">
        <v>1</v>
      </c>
      <c r="B26" s="39" t="s">
        <v>29</v>
      </c>
      <c r="C26" s="40"/>
      <c r="D26" s="40"/>
      <c r="E26" s="40"/>
      <c r="F26" s="40"/>
      <c r="G26" s="11">
        <v>453075</v>
      </c>
    </row>
    <row r="27" spans="1:7" ht="13.5" thickBot="1" x14ac:dyDescent="0.25">
      <c r="A27" s="2">
        <v>2</v>
      </c>
      <c r="B27" s="41" t="s">
        <v>0</v>
      </c>
      <c r="C27" s="42"/>
      <c r="D27" s="42"/>
      <c r="E27" s="42"/>
      <c r="F27" s="42"/>
      <c r="G27" s="11">
        <v>100000</v>
      </c>
    </row>
    <row r="28" spans="1:7" ht="13.5" thickBot="1" x14ac:dyDescent="0.25">
      <c r="A28" s="2">
        <v>3</v>
      </c>
      <c r="B28" s="41" t="s">
        <v>39</v>
      </c>
      <c r="C28" s="42"/>
      <c r="D28" s="42"/>
      <c r="E28" s="42"/>
      <c r="F28" s="42"/>
      <c r="G28" s="11">
        <v>34000</v>
      </c>
    </row>
    <row r="29" spans="1:7" ht="13.5" thickBot="1" x14ac:dyDescent="0.25">
      <c r="A29" s="2">
        <v>4</v>
      </c>
      <c r="B29" s="41" t="s">
        <v>43</v>
      </c>
      <c r="C29" s="42"/>
      <c r="D29" s="42"/>
      <c r="E29" s="42"/>
      <c r="F29" s="42"/>
      <c r="G29" s="11">
        <v>80000</v>
      </c>
    </row>
    <row r="30" spans="1:7" ht="13.5" thickBot="1" x14ac:dyDescent="0.25">
      <c r="A30" s="2">
        <v>5</v>
      </c>
      <c r="B30" s="41" t="s">
        <v>4</v>
      </c>
      <c r="C30" s="42"/>
      <c r="D30" s="42"/>
      <c r="E30" s="42"/>
      <c r="F30" s="42"/>
      <c r="G30" s="11">
        <v>234000</v>
      </c>
    </row>
    <row r="31" spans="1:7" ht="13.5" thickBot="1" x14ac:dyDescent="0.25">
      <c r="A31" s="2">
        <v>6</v>
      </c>
      <c r="B31" s="41" t="s">
        <v>31</v>
      </c>
      <c r="C31" s="42"/>
      <c r="D31" s="42"/>
      <c r="E31" s="42"/>
      <c r="F31" s="42"/>
      <c r="G31" s="11">
        <v>135816</v>
      </c>
    </row>
    <row r="32" spans="1:7" ht="24.75" customHeight="1" thickBot="1" x14ac:dyDescent="0.25">
      <c r="A32" s="3">
        <v>7</v>
      </c>
      <c r="B32" s="45" t="s">
        <v>44</v>
      </c>
      <c r="C32" s="42"/>
      <c r="D32" s="42"/>
      <c r="E32" s="42"/>
      <c r="F32" s="46"/>
      <c r="G32" s="11">
        <v>510000</v>
      </c>
    </row>
    <row r="33" spans="1:7" ht="13.7" customHeight="1" thickBot="1" x14ac:dyDescent="0.25">
      <c r="A33" s="13">
        <v>8</v>
      </c>
      <c r="B33" s="32" t="s">
        <v>11</v>
      </c>
      <c r="C33" s="33"/>
      <c r="D33" s="33"/>
      <c r="E33" s="33"/>
      <c r="F33" s="33"/>
      <c r="G33" s="14">
        <v>170000</v>
      </c>
    </row>
    <row r="34" spans="1:7" ht="13.7" customHeight="1" thickBot="1" x14ac:dyDescent="0.25">
      <c r="A34" s="3">
        <v>9</v>
      </c>
      <c r="B34" s="43" t="s">
        <v>6</v>
      </c>
      <c r="C34" s="44"/>
      <c r="D34" s="44"/>
      <c r="E34" s="44"/>
      <c r="F34" s="44"/>
      <c r="G34" s="15">
        <v>30000</v>
      </c>
    </row>
    <row r="35" spans="1:7" ht="13.7" customHeight="1" thickBot="1" x14ac:dyDescent="0.25">
      <c r="A35" s="13">
        <v>10</v>
      </c>
      <c r="B35" s="32" t="s">
        <v>27</v>
      </c>
      <c r="C35" s="33"/>
      <c r="D35" s="33"/>
      <c r="E35" s="33"/>
      <c r="F35" s="34"/>
      <c r="G35" s="14">
        <v>80000</v>
      </c>
    </row>
    <row r="36" spans="1:7" ht="13.5" thickBot="1" x14ac:dyDescent="0.25">
      <c r="A36" s="21"/>
      <c r="B36" s="35" t="s">
        <v>17</v>
      </c>
      <c r="C36" s="36"/>
      <c r="D36" s="36"/>
      <c r="E36" s="36"/>
      <c r="F36" s="64"/>
      <c r="G36" s="6">
        <f>SUM(G26:G35)</f>
        <v>1826891</v>
      </c>
    </row>
    <row r="37" spans="1:7" ht="13.7" customHeight="1" thickBot="1" x14ac:dyDescent="0.25">
      <c r="A37" s="7"/>
      <c r="B37" s="37" t="s">
        <v>14</v>
      </c>
      <c r="C37" s="37"/>
      <c r="D37" s="37"/>
      <c r="E37" s="37"/>
      <c r="F37" s="38"/>
      <c r="G37" s="10"/>
    </row>
    <row r="38" spans="1:7" ht="13.5" thickBot="1" x14ac:dyDescent="0.25">
      <c r="A38" s="2">
        <v>1</v>
      </c>
      <c r="B38" s="39" t="s">
        <v>32</v>
      </c>
      <c r="C38" s="40"/>
      <c r="D38" s="40"/>
      <c r="E38" s="40"/>
      <c r="F38" s="40"/>
      <c r="G38" s="11">
        <v>13000</v>
      </c>
    </row>
    <row r="39" spans="1:7" ht="13.5" thickBot="1" x14ac:dyDescent="0.25">
      <c r="A39" s="2">
        <v>2</v>
      </c>
      <c r="B39" s="41" t="s">
        <v>9</v>
      </c>
      <c r="C39" s="42"/>
      <c r="D39" s="42"/>
      <c r="E39" s="42"/>
      <c r="F39" s="46"/>
      <c r="G39" s="11">
        <v>100000</v>
      </c>
    </row>
    <row r="40" spans="1:7" ht="13.5" thickBot="1" x14ac:dyDescent="0.25">
      <c r="A40" s="2">
        <v>3</v>
      </c>
      <c r="B40" s="41" t="s">
        <v>28</v>
      </c>
      <c r="C40" s="42"/>
      <c r="D40" s="42"/>
      <c r="E40" s="42"/>
      <c r="F40" s="42"/>
      <c r="G40" s="11">
        <v>166000</v>
      </c>
    </row>
    <row r="41" spans="1:7" ht="13.5" thickBot="1" x14ac:dyDescent="0.25">
      <c r="A41" s="2">
        <v>4</v>
      </c>
      <c r="B41" s="41" t="s">
        <v>10</v>
      </c>
      <c r="C41" s="42"/>
      <c r="D41" s="42"/>
      <c r="E41" s="42"/>
      <c r="F41" s="42"/>
      <c r="G41" s="11">
        <v>120000</v>
      </c>
    </row>
    <row r="42" spans="1:7" ht="13.5" thickBot="1" x14ac:dyDescent="0.25">
      <c r="A42" s="16">
        <v>5</v>
      </c>
      <c r="B42" s="41" t="s">
        <v>5</v>
      </c>
      <c r="C42" s="42"/>
      <c r="D42" s="42"/>
      <c r="E42" s="42"/>
      <c r="F42" s="42"/>
      <c r="G42" s="11">
        <v>10000</v>
      </c>
    </row>
    <row r="43" spans="1:7" ht="13.7" customHeight="1" thickBot="1" x14ac:dyDescent="0.25">
      <c r="A43" s="61" t="s">
        <v>17</v>
      </c>
      <c r="B43" s="62"/>
      <c r="C43" s="62"/>
      <c r="D43" s="62"/>
      <c r="E43" s="62"/>
      <c r="F43" s="63"/>
      <c r="G43" s="6">
        <f>SUM(G38:G42)</f>
        <v>409000</v>
      </c>
    </row>
    <row r="44" spans="1:7" ht="13.7" customHeight="1" thickBot="1" x14ac:dyDescent="0.25">
      <c r="A44" s="58" t="s">
        <v>21</v>
      </c>
      <c r="B44" s="59"/>
      <c r="C44" s="59"/>
      <c r="D44" s="59"/>
      <c r="E44" s="59"/>
      <c r="F44" s="60"/>
      <c r="G44" s="19">
        <f>G17+G24+G36+G43</f>
        <v>19792791</v>
      </c>
    </row>
    <row r="45" spans="1:7" ht="14.25" customHeight="1" thickBot="1" x14ac:dyDescent="0.25">
      <c r="A45" s="12"/>
      <c r="B45" s="65" t="s">
        <v>36</v>
      </c>
      <c r="C45" s="65"/>
      <c r="D45" s="65"/>
      <c r="E45" s="65"/>
      <c r="F45" s="66"/>
      <c r="G45" s="22">
        <v>1232000</v>
      </c>
    </row>
    <row r="46" spans="1:7" ht="25.5" customHeight="1" thickBot="1" x14ac:dyDescent="0.25">
      <c r="A46" s="20"/>
      <c r="B46" s="67" t="s">
        <v>37</v>
      </c>
      <c r="C46" s="67"/>
      <c r="D46" s="67"/>
      <c r="E46" s="67"/>
      <c r="F46" s="68"/>
      <c r="G46" s="22">
        <v>60000</v>
      </c>
    </row>
    <row r="47" spans="1:7" ht="13.7" customHeight="1" thickBot="1" x14ac:dyDescent="0.25">
      <c r="A47" s="58" t="s">
        <v>20</v>
      </c>
      <c r="B47" s="59"/>
      <c r="C47" s="59"/>
      <c r="D47" s="59"/>
      <c r="E47" s="59"/>
      <c r="F47" s="60"/>
      <c r="G47" s="19">
        <f>SUM(G45:G46)</f>
        <v>1292000</v>
      </c>
    </row>
    <row r="48" spans="1:7" ht="15.75" customHeight="1" thickBot="1" x14ac:dyDescent="0.25">
      <c r="A48" s="58" t="s">
        <v>19</v>
      </c>
      <c r="B48" s="59"/>
      <c r="C48" s="59"/>
      <c r="D48" s="59"/>
      <c r="E48" s="59"/>
      <c r="F48" s="60"/>
      <c r="G48" s="19">
        <f>G44+G47</f>
        <v>21084791</v>
      </c>
    </row>
    <row r="49" spans="1:7" ht="18" customHeight="1" thickBot="1" x14ac:dyDescent="0.25">
      <c r="A49" s="12"/>
      <c r="B49" s="65" t="s">
        <v>47</v>
      </c>
      <c r="C49" s="65"/>
      <c r="D49" s="65"/>
      <c r="E49" s="65"/>
      <c r="F49" s="66"/>
      <c r="G49" s="23">
        <f>G10-G48</f>
        <v>3703209</v>
      </c>
    </row>
    <row r="50" spans="1:7" ht="14.25" customHeight="1" thickBot="1" x14ac:dyDescent="0.25">
      <c r="A50" s="58" t="s">
        <v>41</v>
      </c>
      <c r="B50" s="59"/>
      <c r="C50" s="59"/>
      <c r="D50" s="59"/>
      <c r="E50" s="59"/>
      <c r="F50" s="60"/>
      <c r="G50" s="19">
        <f>G48+G49</f>
        <v>24788000</v>
      </c>
    </row>
  </sheetData>
  <mergeCells count="49">
    <mergeCell ref="B28:F28"/>
    <mergeCell ref="A10:F10"/>
    <mergeCell ref="A5:F5"/>
    <mergeCell ref="A6:F6"/>
    <mergeCell ref="A7:F7"/>
    <mergeCell ref="A8:F8"/>
    <mergeCell ref="A9:F9"/>
    <mergeCell ref="B36:F36"/>
    <mergeCell ref="B38:F38"/>
    <mergeCell ref="B49:F49"/>
    <mergeCell ref="B46:F46"/>
    <mergeCell ref="B45:F45"/>
    <mergeCell ref="A47:F47"/>
    <mergeCell ref="A48:F48"/>
    <mergeCell ref="A50:F50"/>
    <mergeCell ref="B40:F40"/>
    <mergeCell ref="B41:F41"/>
    <mergeCell ref="B42:F42"/>
    <mergeCell ref="B37:F37"/>
    <mergeCell ref="A43:F43"/>
    <mergeCell ref="A44:F44"/>
    <mergeCell ref="B39:F39"/>
    <mergeCell ref="A2:G2"/>
    <mergeCell ref="A3:G3"/>
    <mergeCell ref="A4:B4"/>
    <mergeCell ref="B22:F22"/>
    <mergeCell ref="B20:F20"/>
    <mergeCell ref="A11:B11"/>
    <mergeCell ref="B12:F12"/>
    <mergeCell ref="B14:F14"/>
    <mergeCell ref="B16:F16"/>
    <mergeCell ref="B15:F15"/>
    <mergeCell ref="B13:F13"/>
    <mergeCell ref="B35:F35"/>
    <mergeCell ref="B24:F24"/>
    <mergeCell ref="B25:F25"/>
    <mergeCell ref="B17:F17"/>
    <mergeCell ref="B18:F18"/>
    <mergeCell ref="B19:F19"/>
    <mergeCell ref="B21:F21"/>
    <mergeCell ref="B23:F23"/>
    <mergeCell ref="B29:F29"/>
    <mergeCell ref="B26:F26"/>
    <mergeCell ref="B33:F33"/>
    <mergeCell ref="B34:F34"/>
    <mergeCell ref="B31:F31"/>
    <mergeCell ref="B30:F30"/>
    <mergeCell ref="B32:F32"/>
    <mergeCell ref="B27:F27"/>
  </mergeCells>
  <pageMargins left="0.35433070866141736" right="0.23622047244094491" top="0.39370078740157483" bottom="0.23622047244094491" header="0.15748031496062992" footer="0.23622047244094491"/>
  <pageSetup paperSize="9" fitToWidth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Финансовый план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Гелла</dc:creator>
  <cp:lastModifiedBy>Марина М. Фоминых</cp:lastModifiedBy>
  <cp:lastPrinted>2024-04-15T04:22:50Z</cp:lastPrinted>
  <dcterms:created xsi:type="dcterms:W3CDTF">2011-03-24T12:50:09Z</dcterms:created>
  <dcterms:modified xsi:type="dcterms:W3CDTF">2024-04-18T09:43:14Z</dcterms:modified>
</cp:coreProperties>
</file>